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5" windowHeight="8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<sst xmlns="http://schemas.openxmlformats.org/spreadsheetml/2006/main" count="164">
  <si>
    <t>米易县2018年公开招聘劳动保障协理员考试总成绩登记表</t>
  </si>
  <si>
    <t>序号</t>
  </si>
  <si>
    <t>报考岗位代码</t>
  </si>
  <si>
    <t>姓名</t>
  </si>
  <si>
    <t>性别</t>
  </si>
  <si>
    <t>民族</t>
  </si>
  <si>
    <t>准考证号</t>
  </si>
  <si>
    <t>出生年月</t>
  </si>
  <si>
    <t>学历</t>
  </si>
  <si>
    <t>毕业学校</t>
  </si>
  <si>
    <t>专业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</si>
  <si>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</si>
  <si>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</si>
  <si>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</si>
  <si>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</si>
  <si>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</si>
  <si>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</si>
  <si>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</si>
  <si>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龚宗俊</t>
  </si>
  <si>
    <t>男</t>
  </si>
  <si>
    <t>汉族</t>
  </si>
  <si>
    <t>本科</t>
  </si>
  <si>
    <t>成都文理学院</t>
  </si>
  <si>
    <t>法学</t>
  </si>
  <si>
    <t>69</t>
  </si>
  <si>
    <t>晏旺</t>
  </si>
  <si>
    <t>1994.12</t>
  </si>
  <si>
    <t>浙江工业大学</t>
  </si>
  <si>
    <t>知识产权</t>
  </si>
  <si>
    <t>67</t>
  </si>
  <si>
    <t>77.8</t>
  </si>
  <si>
    <t>赵子豪</t>
  </si>
  <si>
    <t>1994.07</t>
  </si>
  <si>
    <t>成都理工大学</t>
  </si>
  <si>
    <t>地理信息科学</t>
  </si>
  <si>
    <t>68</t>
  </si>
  <si>
    <t>71.4</t>
  </si>
  <si>
    <t>王琼庆</t>
  </si>
  <si>
    <t>女</t>
  </si>
  <si>
    <t>彝族</t>
  </si>
  <si>
    <t>西昌学院</t>
  </si>
  <si>
    <t>中国少数民族语言文学</t>
  </si>
  <si>
    <t>60</t>
  </si>
  <si>
    <t>73.8</t>
  </si>
  <si>
    <t>扶祖丽</t>
  </si>
  <si>
    <t>汉</t>
  </si>
  <si>
    <t>1993.09</t>
  </si>
  <si>
    <t>电子科技大学成都学院</t>
  </si>
  <si>
    <t>财务管理</t>
  </si>
  <si>
    <t>63</t>
  </si>
  <si>
    <t>71.6</t>
  </si>
  <si>
    <t>白崇凯</t>
  </si>
  <si>
    <t>红河学院</t>
  </si>
  <si>
    <t>冶金工程</t>
  </si>
  <si>
    <t>56</t>
  </si>
  <si>
    <t>74.2</t>
  </si>
  <si>
    <t>安思郦</t>
  </si>
  <si>
    <t>三峡大学</t>
  </si>
  <si>
    <t>汉语言文学</t>
  </si>
  <si>
    <t>53</t>
  </si>
  <si>
    <t>76.1</t>
  </si>
  <si>
    <t>陶万强</t>
  </si>
  <si>
    <t>四川师范大学</t>
  </si>
  <si>
    <t>法律</t>
  </si>
  <si>
    <t>54</t>
  </si>
  <si>
    <t>72.6</t>
  </si>
  <si>
    <t>张汝乾</t>
  </si>
  <si>
    <t>1993.12</t>
  </si>
  <si>
    <t>攀枝花学院</t>
  </si>
  <si>
    <t>52</t>
  </si>
  <si>
    <t>73</t>
  </si>
  <si>
    <t>李富明</t>
  </si>
  <si>
    <t>1994.01</t>
  </si>
  <si>
    <t>西南科技大学</t>
  </si>
  <si>
    <t>电子商务</t>
  </si>
  <si>
    <t>58</t>
  </si>
  <si>
    <t>67.60</t>
  </si>
  <si>
    <t>熊昶斌</t>
  </si>
  <si>
    <t>工程管理</t>
  </si>
  <si>
    <t>70</t>
  </si>
  <si>
    <t>杨秀英</t>
  </si>
  <si>
    <t>绵阳师范学院</t>
  </si>
  <si>
    <t>自然地理与资源环境</t>
  </si>
  <si>
    <t>55</t>
  </si>
  <si>
    <t>69.2</t>
  </si>
  <si>
    <t>杨庆松</t>
  </si>
  <si>
    <t>1990.10</t>
  </si>
  <si>
    <t>成都体育学院</t>
  </si>
  <si>
    <t>体育教育</t>
  </si>
  <si>
    <t>秦玲</t>
  </si>
  <si>
    <t>66.6</t>
  </si>
  <si>
    <t>安碧云</t>
  </si>
  <si>
    <t>行政管理</t>
  </si>
  <si>
    <t>67.2</t>
  </si>
  <si>
    <t xml:space="preserve">  陈芳</t>
  </si>
  <si>
    <t>1997.10</t>
  </si>
  <si>
    <t>南昌工学院</t>
  </si>
  <si>
    <t>会计学</t>
  </si>
  <si>
    <t>65.2</t>
  </si>
  <si>
    <t>余秋梅</t>
  </si>
  <si>
    <t>西南民族大学</t>
  </si>
  <si>
    <t>57</t>
  </si>
  <si>
    <t>张晓群</t>
  </si>
  <si>
    <t>1985.11</t>
  </si>
  <si>
    <t>四川理工学院</t>
  </si>
  <si>
    <t>法学院</t>
  </si>
  <si>
    <t>罗寿霖</t>
  </si>
  <si>
    <t>材料科学与工程</t>
  </si>
  <si>
    <t>63.6</t>
  </si>
  <si>
    <t>刘涛</t>
  </si>
  <si>
    <t>1993.03.</t>
  </si>
  <si>
    <t>四川警察学院</t>
  </si>
  <si>
    <t>缺考</t>
  </si>
  <si>
    <t>汪薇</t>
  </si>
  <si>
    <t>1994.03</t>
  </si>
  <si>
    <t>102</t>
  </si>
  <si>
    <t>张国航</t>
  </si>
  <si>
    <t>1996.12</t>
  </si>
  <si>
    <t>大专</t>
  </si>
  <si>
    <t>四川城市职业学院</t>
  </si>
  <si>
    <t>汽车运用与维修</t>
  </si>
  <si>
    <t>62</t>
  </si>
  <si>
    <t>84</t>
  </si>
  <si>
    <t>万春宏</t>
  </si>
  <si>
    <t>1987.3</t>
  </si>
  <si>
    <t>四川教育学院</t>
  </si>
  <si>
    <t>应用化工技术</t>
  </si>
  <si>
    <t>61</t>
  </si>
  <si>
    <t>82.3</t>
  </si>
  <si>
    <t>倪佩玲</t>
  </si>
  <si>
    <t>1994.05</t>
  </si>
  <si>
    <t>四川工业科技学院</t>
  </si>
  <si>
    <t>旅游管理</t>
  </si>
  <si>
    <t>79.9</t>
  </si>
  <si>
    <t>雷春华</t>
  </si>
  <si>
    <t>1989.07</t>
  </si>
  <si>
    <t>成都信息工程学院</t>
  </si>
  <si>
    <t>经济信息管理</t>
  </si>
  <si>
    <t>70.4</t>
  </si>
  <si>
    <t>刘佳莉</t>
  </si>
  <si>
    <t>1995.04</t>
  </si>
  <si>
    <t>重庆文理学院</t>
  </si>
  <si>
    <t>学前教育</t>
  </si>
  <si>
    <t>48</t>
  </si>
  <si>
    <t>祝红</t>
  </si>
  <si>
    <t>1986.10</t>
  </si>
  <si>
    <t>宜宾职业技术学院</t>
  </si>
  <si>
    <t>园林工程</t>
  </si>
  <si>
    <t>尹馨雨</t>
  </si>
  <si>
    <t>1993.01</t>
  </si>
  <si>
    <t>四川司法警官职业学院</t>
  </si>
  <si>
    <t>法律事务</t>
  </si>
  <si>
    <t>47</t>
  </si>
  <si>
    <t>70.6</t>
  </si>
  <si>
    <t>肖雪梅</t>
  </si>
  <si>
    <t>1990.01</t>
  </si>
  <si>
    <t>四川机电职业技术学院</t>
  </si>
  <si>
    <t>机电一体化</t>
  </si>
  <si>
    <t>49</t>
  </si>
  <si>
    <t>67.8</t>
  </si>
  <si>
    <t>胡海燕</t>
  </si>
  <si>
    <t>1995.11</t>
  </si>
  <si>
    <t>护理</t>
  </si>
  <si>
    <t>61.5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</si>
</sst>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topLeftCell="A16" workbookViewId="0">
      <selection activeCell="G27" sqref="G27"/>
    </sheetView>
  </sheetViews>
  <sheetFormatPr defaultColWidth="9" defaultRowHeight="13.5"/>
  <cols>
    <col min="1" max="1" width="4.125" style="1" customWidth="1"/>
    <col min="2" max="2" width="6" style="1" customWidth="1"/>
    <col min="3" max="3" width="8.625" style="1" customWidth="1"/>
    <col min="4" max="4" width="5.75" style="1" customWidth="1"/>
    <col min="5" max="5" width="6.25" style="1" customWidth="1"/>
    <col min="6" max="6" width="13.75" style="1" customWidth="1"/>
    <col min="7" max="7" width="9" style="1"/>
    <col min="8" max="8" width="7.5" style="1" customWidth="1"/>
    <col min="9" max="9" width="11.875" style="1" customWidth="1"/>
    <col min="10" max="10" width="12.375" style="1" customWidth="1"/>
    <col min="11" max="15" width="9" style="1"/>
    <col min="16" max="16" width="7.25" style="2" customWidth="1"/>
    <col min="17" max="16383" width="9" style="1"/>
  </cols>
  <sheetData>
    <row r="1" s="1" customFormat="1" ht="20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4" spans="1:1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="1" customFormat="1" ht="30" customHeight="1" spans="1:17">
      <c r="A3" s="6">
        <v>1</v>
      </c>
      <c r="B3" s="7">
        <v>101</v>
      </c>
      <c r="C3" s="7" t="s">
        <v>18</v>
      </c>
      <c r="D3" s="7" t="s">
        <v>19</v>
      </c>
      <c r="E3" s="7" t="s">
        <v>20</v>
      </c>
      <c r="F3" s="8">
        <v>201811240121</v>
      </c>
      <c r="G3" s="7">
        <v>1996.02</v>
      </c>
      <c r="H3" s="7" t="s">
        <v>21</v>
      </c>
      <c r="I3" s="7" t="s">
        <v>22</v>
      </c>
      <c r="J3" s="7" t="s">
        <v>23</v>
      </c>
      <c r="K3" s="7" t="s">
        <v>24</v>
      </c>
      <c r="L3" s="12">
        <f>K:K*0.4</f>
        <v>27.6</v>
      </c>
      <c r="M3" s="12">
        <v>79</v>
      </c>
      <c r="N3" s="12">
        <f>M:M*0.6</f>
        <v>47.4</v>
      </c>
      <c r="O3" s="12">
        <v>75</v>
      </c>
      <c r="P3" s="13">
        <v>1</v>
      </c>
      <c r="Q3" s="16"/>
    </row>
    <row r="4" s="1" customFormat="1" ht="30" customHeight="1" spans="1:17">
      <c r="A4" s="6">
        <v>2</v>
      </c>
      <c r="B4" s="9">
        <v>101</v>
      </c>
      <c r="C4" s="9" t="s">
        <v>25</v>
      </c>
      <c r="D4" s="9" t="s">
        <v>19</v>
      </c>
      <c r="E4" s="9" t="s">
        <v>20</v>
      </c>
      <c r="F4" s="8">
        <v>201811240109</v>
      </c>
      <c r="G4" s="9" t="s">
        <v>26</v>
      </c>
      <c r="H4" s="9" t="s">
        <v>21</v>
      </c>
      <c r="I4" s="9" t="s">
        <v>27</v>
      </c>
      <c r="J4" s="9" t="s">
        <v>28</v>
      </c>
      <c r="K4" s="9" t="s">
        <v>29</v>
      </c>
      <c r="L4" s="12">
        <f>K:K*0.4</f>
        <v>26.8</v>
      </c>
      <c r="M4" s="9" t="s">
        <v>30</v>
      </c>
      <c r="N4" s="12">
        <f>M:M*0.6</f>
        <v>46.68</v>
      </c>
      <c r="O4" s="12">
        <f t="shared" ref="O4:O32" si="0">SUM(L4:N4)</f>
        <v>73.48</v>
      </c>
      <c r="P4" s="13">
        <v>2</v>
      </c>
      <c r="Q4" s="16"/>
    </row>
    <row r="5" s="1" customFormat="1" ht="30" customHeight="1" spans="1:17">
      <c r="A5" s="6">
        <v>3</v>
      </c>
      <c r="B5" s="10">
        <v>101</v>
      </c>
      <c r="C5" s="7" t="s">
        <v>31</v>
      </c>
      <c r="D5" s="7" t="s">
        <v>19</v>
      </c>
      <c r="E5" s="7" t="s">
        <v>20</v>
      </c>
      <c r="F5" s="11">
        <v>201811240210</v>
      </c>
      <c r="G5" s="7" t="s">
        <v>32</v>
      </c>
      <c r="H5" s="7" t="s">
        <v>21</v>
      </c>
      <c r="I5" s="7" t="s">
        <v>33</v>
      </c>
      <c r="J5" s="7" t="s">
        <v>34</v>
      </c>
      <c r="K5" s="7" t="s">
        <v>35</v>
      </c>
      <c r="L5" s="12">
        <f>K:K*0.4</f>
        <v>27.2</v>
      </c>
      <c r="M5" s="7" t="s">
        <v>36</v>
      </c>
      <c r="N5" s="12">
        <f>M:M*0.6</f>
        <v>42.84</v>
      </c>
      <c r="O5" s="12">
        <f t="shared" si="0"/>
        <v>70.04</v>
      </c>
      <c r="P5" s="13">
        <v>3</v>
      </c>
      <c r="Q5" s="16"/>
    </row>
    <row r="6" s="1" customFormat="1" ht="30" customHeight="1" spans="1:17">
      <c r="A6" s="6">
        <v>4</v>
      </c>
      <c r="B6" s="7">
        <v>101</v>
      </c>
      <c r="C6" s="7" t="s">
        <v>37</v>
      </c>
      <c r="D6" s="7" t="s">
        <v>38</v>
      </c>
      <c r="E6" s="7" t="s">
        <v>39</v>
      </c>
      <c r="F6" s="8">
        <v>201811240114</v>
      </c>
      <c r="G6" s="7">
        <v>1996.01</v>
      </c>
      <c r="H6" s="7" t="s">
        <v>21</v>
      </c>
      <c r="I6" s="7" t="s">
        <v>40</v>
      </c>
      <c r="J6" s="7" t="s">
        <v>41</v>
      </c>
      <c r="K6" s="7" t="s">
        <v>42</v>
      </c>
      <c r="L6" s="12">
        <f>K:K*0.4</f>
        <v>24</v>
      </c>
      <c r="M6" s="7" t="s">
        <v>43</v>
      </c>
      <c r="N6" s="12">
        <f>M:M*0.6</f>
        <v>44.28</v>
      </c>
      <c r="O6" s="12">
        <f t="shared" si="0"/>
        <v>68.28</v>
      </c>
      <c r="P6" s="13">
        <v>4</v>
      </c>
      <c r="Q6" s="16"/>
    </row>
    <row r="7" s="1" customFormat="1" ht="30" customHeight="1" spans="1:17">
      <c r="A7" s="6">
        <v>5</v>
      </c>
      <c r="B7" s="9">
        <v>101</v>
      </c>
      <c r="C7" s="9" t="s">
        <v>44</v>
      </c>
      <c r="D7" s="9" t="s">
        <v>38</v>
      </c>
      <c r="E7" s="9" t="s">
        <v>45</v>
      </c>
      <c r="F7" s="11">
        <v>201811240206</v>
      </c>
      <c r="G7" s="9" t="s">
        <v>46</v>
      </c>
      <c r="H7" s="9" t="s">
        <v>21</v>
      </c>
      <c r="I7" s="9" t="s">
        <v>47</v>
      </c>
      <c r="J7" s="9" t="s">
        <v>48</v>
      </c>
      <c r="K7" s="9" t="s">
        <v>49</v>
      </c>
      <c r="L7" s="12">
        <f>K:K*0.4</f>
        <v>25.2</v>
      </c>
      <c r="M7" s="9" t="s">
        <v>50</v>
      </c>
      <c r="N7" s="12">
        <f>M:M*0.6</f>
        <v>42.96</v>
      </c>
      <c r="O7" s="12">
        <f t="shared" si="0"/>
        <v>68.16</v>
      </c>
      <c r="P7" s="13">
        <v>5</v>
      </c>
      <c r="Q7" s="16"/>
    </row>
    <row r="8" s="1" customFormat="1" ht="30" customHeight="1" spans="1:17">
      <c r="A8" s="6">
        <v>6</v>
      </c>
      <c r="B8" s="7">
        <v>101</v>
      </c>
      <c r="C8" s="7" t="s">
        <v>51</v>
      </c>
      <c r="D8" s="7" t="s">
        <v>19</v>
      </c>
      <c r="E8" s="7" t="s">
        <v>20</v>
      </c>
      <c r="F8" s="8">
        <v>201811240122</v>
      </c>
      <c r="G8" s="7">
        <v>1994.01</v>
      </c>
      <c r="H8" s="7" t="s">
        <v>21</v>
      </c>
      <c r="I8" s="7" t="s">
        <v>52</v>
      </c>
      <c r="J8" s="7" t="s">
        <v>53</v>
      </c>
      <c r="K8" s="7" t="s">
        <v>54</v>
      </c>
      <c r="L8" s="12">
        <f>K:K*0.4</f>
        <v>22.4</v>
      </c>
      <c r="M8" s="7" t="s">
        <v>55</v>
      </c>
      <c r="N8" s="12">
        <f>M:M*0.6</f>
        <v>44.52</v>
      </c>
      <c r="O8" s="12">
        <f t="shared" si="0"/>
        <v>66.92</v>
      </c>
      <c r="P8" s="13">
        <v>6</v>
      </c>
      <c r="Q8" s="16"/>
    </row>
    <row r="9" s="1" customFormat="1" ht="30" customHeight="1" spans="1:17">
      <c r="A9" s="6">
        <v>7</v>
      </c>
      <c r="B9" s="7">
        <v>101</v>
      </c>
      <c r="C9" s="7" t="s">
        <v>56</v>
      </c>
      <c r="D9" s="7" t="s">
        <v>38</v>
      </c>
      <c r="E9" s="7" t="s">
        <v>39</v>
      </c>
      <c r="F9" s="8">
        <v>201811240120</v>
      </c>
      <c r="G9" s="7">
        <v>1992.06</v>
      </c>
      <c r="H9" s="7" t="s">
        <v>21</v>
      </c>
      <c r="I9" s="7" t="s">
        <v>57</v>
      </c>
      <c r="J9" s="7" t="s">
        <v>58</v>
      </c>
      <c r="K9" s="7" t="s">
        <v>59</v>
      </c>
      <c r="L9" s="12">
        <f>K:K*0.4</f>
        <v>21.2</v>
      </c>
      <c r="M9" s="7" t="s">
        <v>60</v>
      </c>
      <c r="N9" s="12">
        <f>M:M*0.6</f>
        <v>45.66</v>
      </c>
      <c r="O9" s="12">
        <f t="shared" si="0"/>
        <v>66.86</v>
      </c>
      <c r="P9" s="13">
        <v>7</v>
      </c>
      <c r="Q9" s="16"/>
    </row>
    <row r="10" s="1" customFormat="1" ht="30" customHeight="1" spans="1:17">
      <c r="A10" s="6">
        <v>8</v>
      </c>
      <c r="B10" s="7">
        <v>101</v>
      </c>
      <c r="C10" s="7" t="s">
        <v>61</v>
      </c>
      <c r="D10" s="7" t="s">
        <v>19</v>
      </c>
      <c r="E10" s="7" t="s">
        <v>20</v>
      </c>
      <c r="F10" s="11">
        <v>201811240202</v>
      </c>
      <c r="G10" s="7">
        <v>1990.04</v>
      </c>
      <c r="H10" s="7" t="s">
        <v>21</v>
      </c>
      <c r="I10" s="7" t="s">
        <v>62</v>
      </c>
      <c r="J10" s="7" t="s">
        <v>63</v>
      </c>
      <c r="K10" s="7" t="s">
        <v>64</v>
      </c>
      <c r="L10" s="12">
        <f>K:K*0.4</f>
        <v>21.6</v>
      </c>
      <c r="M10" s="7" t="s">
        <v>65</v>
      </c>
      <c r="N10" s="12">
        <f>M:M*0.6</f>
        <v>43.56</v>
      </c>
      <c r="O10" s="12">
        <f t="shared" si="0"/>
        <v>65.16</v>
      </c>
      <c r="P10" s="13">
        <v>8</v>
      </c>
      <c r="Q10" s="16"/>
    </row>
    <row r="11" s="1" customFormat="1" ht="30" customHeight="1" spans="1:17">
      <c r="A11" s="6">
        <v>9</v>
      </c>
      <c r="B11" s="9">
        <v>101</v>
      </c>
      <c r="C11" s="9" t="s">
        <v>66</v>
      </c>
      <c r="D11" s="9" t="s">
        <v>19</v>
      </c>
      <c r="E11" s="9" t="s">
        <v>45</v>
      </c>
      <c r="F11" s="11">
        <v>201811240205</v>
      </c>
      <c r="G11" s="9" t="s">
        <v>67</v>
      </c>
      <c r="H11" s="9" t="s">
        <v>21</v>
      </c>
      <c r="I11" s="9" t="s">
        <v>68</v>
      </c>
      <c r="J11" s="9" t="s">
        <v>53</v>
      </c>
      <c r="K11" s="9" t="s">
        <v>69</v>
      </c>
      <c r="L11" s="12">
        <f>K:K*0.4</f>
        <v>20.8</v>
      </c>
      <c r="M11" s="9" t="s">
        <v>70</v>
      </c>
      <c r="N11" s="12">
        <f>M:M*0.6</f>
        <v>43.8</v>
      </c>
      <c r="O11" s="12">
        <f t="shared" si="0"/>
        <v>64.6</v>
      </c>
      <c r="P11" s="13">
        <v>9</v>
      </c>
      <c r="Q11" s="16"/>
    </row>
    <row r="12" s="1" customFormat="1" ht="30" customHeight="1" spans="1:17">
      <c r="A12" s="6">
        <v>10</v>
      </c>
      <c r="B12" s="9">
        <v>101</v>
      </c>
      <c r="C12" s="9" t="s">
        <v>71</v>
      </c>
      <c r="D12" s="9" t="s">
        <v>19</v>
      </c>
      <c r="E12" s="9" t="s">
        <v>20</v>
      </c>
      <c r="F12" s="8">
        <v>201811240108</v>
      </c>
      <c r="G12" s="9" t="s">
        <v>72</v>
      </c>
      <c r="H12" s="9" t="s">
        <v>21</v>
      </c>
      <c r="I12" s="9" t="s">
        <v>73</v>
      </c>
      <c r="J12" s="9" t="s">
        <v>74</v>
      </c>
      <c r="K12" s="9" t="s">
        <v>75</v>
      </c>
      <c r="L12" s="12">
        <f>K:K*0.4</f>
        <v>23.2</v>
      </c>
      <c r="M12" s="9" t="s">
        <v>76</v>
      </c>
      <c r="N12" s="12">
        <f>M:M*0.6</f>
        <v>40.56</v>
      </c>
      <c r="O12" s="12">
        <f t="shared" si="0"/>
        <v>63.76</v>
      </c>
      <c r="P12" s="13">
        <v>10</v>
      </c>
      <c r="Q12" s="16"/>
    </row>
    <row r="13" s="1" customFormat="1" ht="30" customHeight="1" spans="1:17">
      <c r="A13" s="6">
        <v>11</v>
      </c>
      <c r="B13" s="7">
        <v>101</v>
      </c>
      <c r="C13" s="7" t="s">
        <v>77</v>
      </c>
      <c r="D13" s="7" t="s">
        <v>19</v>
      </c>
      <c r="E13" s="7" t="s">
        <v>20</v>
      </c>
      <c r="F13" s="11">
        <v>201811240203</v>
      </c>
      <c r="G13" s="7">
        <v>1994.03</v>
      </c>
      <c r="H13" s="7" t="s">
        <v>21</v>
      </c>
      <c r="I13" s="7" t="s">
        <v>68</v>
      </c>
      <c r="J13" s="7" t="s">
        <v>78</v>
      </c>
      <c r="K13" s="7" t="s">
        <v>64</v>
      </c>
      <c r="L13" s="12">
        <f>K:K*0.4</f>
        <v>21.6</v>
      </c>
      <c r="M13" s="7" t="s">
        <v>79</v>
      </c>
      <c r="N13" s="12">
        <f>M:M*0.6</f>
        <v>42</v>
      </c>
      <c r="O13" s="12">
        <f t="shared" si="0"/>
        <v>63.6</v>
      </c>
      <c r="P13" s="13">
        <v>11</v>
      </c>
      <c r="Q13" s="16"/>
    </row>
    <row r="14" s="1" customFormat="1" ht="30" customHeight="1" spans="1:17">
      <c r="A14" s="6">
        <v>12</v>
      </c>
      <c r="B14" s="7">
        <v>101</v>
      </c>
      <c r="C14" s="7" t="s">
        <v>80</v>
      </c>
      <c r="D14" s="7" t="s">
        <v>38</v>
      </c>
      <c r="E14" s="7" t="s">
        <v>39</v>
      </c>
      <c r="F14" s="8">
        <v>201811240124</v>
      </c>
      <c r="G14" s="7">
        <v>1995.01</v>
      </c>
      <c r="H14" s="7" t="s">
        <v>21</v>
      </c>
      <c r="I14" s="7" t="s">
        <v>81</v>
      </c>
      <c r="J14" s="7" t="s">
        <v>82</v>
      </c>
      <c r="K14" s="7" t="s">
        <v>83</v>
      </c>
      <c r="L14" s="12">
        <f>K:K*0.4</f>
        <v>22</v>
      </c>
      <c r="M14" s="7" t="s">
        <v>84</v>
      </c>
      <c r="N14" s="12">
        <f>M:M*0.6</f>
        <v>41.52</v>
      </c>
      <c r="O14" s="12">
        <f t="shared" si="0"/>
        <v>63.52</v>
      </c>
      <c r="P14" s="13">
        <v>12</v>
      </c>
      <c r="Q14" s="16"/>
    </row>
    <row r="15" s="1" customFormat="1" ht="30" customHeight="1" spans="1:17">
      <c r="A15" s="6">
        <v>13</v>
      </c>
      <c r="B15" s="7">
        <v>101</v>
      </c>
      <c r="C15" s="7" t="s">
        <v>85</v>
      </c>
      <c r="D15" s="7" t="s">
        <v>19</v>
      </c>
      <c r="E15" s="7" t="s">
        <v>20</v>
      </c>
      <c r="F15" s="8">
        <v>201811240111</v>
      </c>
      <c r="G15" s="9" t="s">
        <v>86</v>
      </c>
      <c r="H15" s="7" t="s">
        <v>21</v>
      </c>
      <c r="I15" s="7" t="s">
        <v>87</v>
      </c>
      <c r="J15" s="7" t="s">
        <v>88</v>
      </c>
      <c r="K15" s="7" t="s">
        <v>54</v>
      </c>
      <c r="L15" s="12">
        <f>K:K*0.4</f>
        <v>22.4</v>
      </c>
      <c r="M15" s="7" t="s">
        <v>35</v>
      </c>
      <c r="N15" s="12">
        <f>M:M*0.6</f>
        <v>40.8</v>
      </c>
      <c r="O15" s="12">
        <f t="shared" si="0"/>
        <v>63.2</v>
      </c>
      <c r="P15" s="13">
        <v>13</v>
      </c>
      <c r="Q15" s="16"/>
    </row>
    <row r="16" s="1" customFormat="1" ht="30" customHeight="1" spans="1:17">
      <c r="A16" s="6">
        <v>14</v>
      </c>
      <c r="B16" s="7">
        <v>101</v>
      </c>
      <c r="C16" s="7" t="s">
        <v>89</v>
      </c>
      <c r="D16" s="7" t="s">
        <v>38</v>
      </c>
      <c r="E16" s="7" t="s">
        <v>39</v>
      </c>
      <c r="F16" s="8">
        <v>201811240119</v>
      </c>
      <c r="G16" s="7">
        <v>1992.07</v>
      </c>
      <c r="H16" s="7" t="s">
        <v>21</v>
      </c>
      <c r="I16" s="7" t="s">
        <v>62</v>
      </c>
      <c r="J16" s="7" t="s">
        <v>63</v>
      </c>
      <c r="K16" s="7" t="s">
        <v>75</v>
      </c>
      <c r="L16" s="12">
        <f>K:K*0.4</f>
        <v>23.2</v>
      </c>
      <c r="M16" s="7" t="s">
        <v>90</v>
      </c>
      <c r="N16" s="12">
        <f>M:M*0.6</f>
        <v>39.96</v>
      </c>
      <c r="O16" s="12">
        <f t="shared" si="0"/>
        <v>63.16</v>
      </c>
      <c r="P16" s="13">
        <v>14</v>
      </c>
      <c r="Q16" s="16"/>
    </row>
    <row r="17" s="1" customFormat="1" ht="30" customHeight="1" spans="1:17">
      <c r="A17" s="6">
        <v>15</v>
      </c>
      <c r="B17" s="7">
        <v>101</v>
      </c>
      <c r="C17" s="7" t="s">
        <v>91</v>
      </c>
      <c r="D17" s="7" t="s">
        <v>38</v>
      </c>
      <c r="E17" s="7" t="s">
        <v>39</v>
      </c>
      <c r="F17" s="8">
        <v>201811240113</v>
      </c>
      <c r="G17" s="7">
        <v>1994.09</v>
      </c>
      <c r="H17" s="7" t="s">
        <v>21</v>
      </c>
      <c r="I17" s="7" t="s">
        <v>40</v>
      </c>
      <c r="J17" s="7" t="s">
        <v>92</v>
      </c>
      <c r="K17" s="7" t="s">
        <v>54</v>
      </c>
      <c r="L17" s="12">
        <f>K:K*0.4</f>
        <v>22.4</v>
      </c>
      <c r="M17" s="7" t="s">
        <v>93</v>
      </c>
      <c r="N17" s="12">
        <f>M:M*0.6</f>
        <v>40.32</v>
      </c>
      <c r="O17" s="12">
        <f t="shared" si="0"/>
        <v>62.72</v>
      </c>
      <c r="P17" s="13">
        <v>15</v>
      </c>
      <c r="Q17" s="16"/>
    </row>
    <row r="18" s="1" customFormat="1" ht="30" customHeight="1" spans="1:17">
      <c r="A18" s="6">
        <v>16</v>
      </c>
      <c r="B18" s="7">
        <v>101</v>
      </c>
      <c r="C18" s="7" t="s">
        <v>94</v>
      </c>
      <c r="D18" s="7" t="s">
        <v>38</v>
      </c>
      <c r="E18" s="7" t="s">
        <v>39</v>
      </c>
      <c r="F18" s="11">
        <v>201811240201</v>
      </c>
      <c r="G18" s="7" t="s">
        <v>95</v>
      </c>
      <c r="H18" s="7" t="s">
        <v>21</v>
      </c>
      <c r="I18" s="7" t="s">
        <v>96</v>
      </c>
      <c r="J18" s="7" t="s">
        <v>97</v>
      </c>
      <c r="K18" s="7" t="s">
        <v>75</v>
      </c>
      <c r="L18" s="12">
        <f>K:K*0.4</f>
        <v>23.2</v>
      </c>
      <c r="M18" s="7" t="s">
        <v>98</v>
      </c>
      <c r="N18" s="12">
        <f>M:M*0.6</f>
        <v>39.12</v>
      </c>
      <c r="O18" s="12">
        <f t="shared" si="0"/>
        <v>62.32</v>
      </c>
      <c r="P18" s="13">
        <v>16</v>
      </c>
      <c r="Q18" s="16"/>
    </row>
    <row r="19" s="1" customFormat="1" ht="30" customHeight="1" spans="1:17">
      <c r="A19" s="6">
        <v>17</v>
      </c>
      <c r="B19" s="7">
        <v>101</v>
      </c>
      <c r="C19" s="7" t="s">
        <v>99</v>
      </c>
      <c r="D19" s="7" t="s">
        <v>38</v>
      </c>
      <c r="E19" s="7" t="s">
        <v>39</v>
      </c>
      <c r="F19" s="8">
        <v>201811240116</v>
      </c>
      <c r="G19" s="7">
        <v>1993.08</v>
      </c>
      <c r="H19" s="7" t="s">
        <v>21</v>
      </c>
      <c r="I19" s="7" t="s">
        <v>100</v>
      </c>
      <c r="J19" s="7" t="s">
        <v>41</v>
      </c>
      <c r="K19" s="7" t="s">
        <v>101</v>
      </c>
      <c r="L19" s="12">
        <f>K:K*0.4</f>
        <v>22.8</v>
      </c>
      <c r="M19" s="7" t="s">
        <v>98</v>
      </c>
      <c r="N19" s="12">
        <f>M:M*0.6</f>
        <v>39.12</v>
      </c>
      <c r="O19" s="12">
        <f t="shared" si="0"/>
        <v>61.92</v>
      </c>
      <c r="P19" s="13">
        <v>17</v>
      </c>
      <c r="Q19" s="16"/>
    </row>
    <row r="20" s="1" customFormat="1" ht="30" customHeight="1" spans="1:17">
      <c r="A20" s="6">
        <v>18</v>
      </c>
      <c r="B20" s="9">
        <v>101</v>
      </c>
      <c r="C20" s="9" t="s">
        <v>102</v>
      </c>
      <c r="D20" s="9" t="s">
        <v>38</v>
      </c>
      <c r="E20" s="9" t="s">
        <v>39</v>
      </c>
      <c r="F20" s="8">
        <v>201811240106</v>
      </c>
      <c r="G20" s="9" t="s">
        <v>103</v>
      </c>
      <c r="H20" s="9" t="s">
        <v>21</v>
      </c>
      <c r="I20" s="9" t="s">
        <v>104</v>
      </c>
      <c r="J20" s="9" t="s">
        <v>105</v>
      </c>
      <c r="K20" s="9" t="s">
        <v>64</v>
      </c>
      <c r="L20" s="12">
        <f>K:K*0.4</f>
        <v>21.6</v>
      </c>
      <c r="M20" s="9" t="s">
        <v>29</v>
      </c>
      <c r="N20" s="12">
        <f>M:M*0.6</f>
        <v>40.2</v>
      </c>
      <c r="O20" s="12">
        <f t="shared" si="0"/>
        <v>61.8</v>
      </c>
      <c r="P20" s="13">
        <v>18</v>
      </c>
      <c r="Q20" s="16"/>
    </row>
    <row r="21" s="1" customFormat="1" ht="30" customHeight="1" spans="1:17">
      <c r="A21" s="6">
        <v>19</v>
      </c>
      <c r="B21" s="7">
        <v>101</v>
      </c>
      <c r="C21" s="7" t="s">
        <v>106</v>
      </c>
      <c r="D21" s="7" t="s">
        <v>19</v>
      </c>
      <c r="E21" s="7" t="s">
        <v>20</v>
      </c>
      <c r="F21" s="8">
        <v>201811240117</v>
      </c>
      <c r="G21" s="7">
        <v>1989.11</v>
      </c>
      <c r="H21" s="7" t="s">
        <v>21</v>
      </c>
      <c r="I21" s="7" t="s">
        <v>68</v>
      </c>
      <c r="J21" s="7" t="s">
        <v>107</v>
      </c>
      <c r="K21" s="7" t="s">
        <v>54</v>
      </c>
      <c r="L21" s="12">
        <f>K:K*0.4</f>
        <v>22.4</v>
      </c>
      <c r="M21" s="7" t="s">
        <v>108</v>
      </c>
      <c r="N21" s="12">
        <f>M:M*0.6</f>
        <v>38.16</v>
      </c>
      <c r="O21" s="12">
        <f t="shared" si="0"/>
        <v>60.56</v>
      </c>
      <c r="P21" s="13">
        <v>19</v>
      </c>
      <c r="Q21" s="16"/>
    </row>
    <row r="22" s="1" customFormat="1" ht="30" customHeight="1" spans="1:17">
      <c r="A22" s="6">
        <v>20</v>
      </c>
      <c r="B22" s="7">
        <v>101</v>
      </c>
      <c r="C22" s="7" t="s">
        <v>109</v>
      </c>
      <c r="D22" s="7" t="s">
        <v>19</v>
      </c>
      <c r="E22" s="7" t="s">
        <v>20</v>
      </c>
      <c r="F22" s="8">
        <v>201811240125</v>
      </c>
      <c r="G22" s="7" t="s">
        <v>110</v>
      </c>
      <c r="H22" s="7" t="s">
        <v>21</v>
      </c>
      <c r="I22" s="7" t="s">
        <v>111</v>
      </c>
      <c r="J22" s="7" t="s">
        <v>92</v>
      </c>
      <c r="K22" s="7" t="s">
        <v>101</v>
      </c>
      <c r="L22" s="12">
        <f>K:K*0.4</f>
        <v>22.8</v>
      </c>
      <c r="M22" s="14" t="s">
        <v>112</v>
      </c>
      <c r="N22" s="12"/>
      <c r="O22" s="12"/>
      <c r="P22" s="13"/>
      <c r="Q22" s="14"/>
    </row>
    <row r="23" s="1" customFormat="1" ht="30" customHeight="1" spans="1:17">
      <c r="A23" s="6">
        <v>21</v>
      </c>
      <c r="B23" s="9">
        <v>101</v>
      </c>
      <c r="C23" s="9" t="s">
        <v>113</v>
      </c>
      <c r="D23" s="9" t="s">
        <v>38</v>
      </c>
      <c r="E23" s="9" t="s">
        <v>45</v>
      </c>
      <c r="F23" s="11">
        <v>201811240207</v>
      </c>
      <c r="G23" s="9" t="s">
        <v>114</v>
      </c>
      <c r="H23" s="9" t="s">
        <v>21</v>
      </c>
      <c r="I23" s="9" t="s">
        <v>62</v>
      </c>
      <c r="J23" s="9" t="s">
        <v>63</v>
      </c>
      <c r="K23" s="9" t="s">
        <v>59</v>
      </c>
      <c r="L23" s="12">
        <f>K:K*0.4</f>
        <v>21.2</v>
      </c>
      <c r="M23" s="14" t="s">
        <v>112</v>
      </c>
      <c r="N23" s="12"/>
      <c r="O23" s="12"/>
      <c r="P23" s="13"/>
      <c r="Q23" s="14"/>
    </row>
    <row r="24" s="1" customFormat="1" ht="30" customHeight="1" spans="1:17">
      <c r="A24" s="6">
        <v>22</v>
      </c>
      <c r="B24" s="7" t="s">
        <v>115</v>
      </c>
      <c r="C24" s="7" t="s">
        <v>116</v>
      </c>
      <c r="D24" s="7" t="s">
        <v>19</v>
      </c>
      <c r="E24" s="7" t="s">
        <v>20</v>
      </c>
      <c r="F24" s="11">
        <v>201811240211</v>
      </c>
      <c r="G24" s="7" t="s">
        <v>117</v>
      </c>
      <c r="H24" s="7" t="s">
        <v>118</v>
      </c>
      <c r="I24" s="7" t="s">
        <v>119</v>
      </c>
      <c r="J24" s="7" t="s">
        <v>120</v>
      </c>
      <c r="K24" s="7" t="s">
        <v>121</v>
      </c>
      <c r="L24" s="12">
        <f>K:K*0.4</f>
        <v>24.8</v>
      </c>
      <c r="M24" s="7" t="s">
        <v>122</v>
      </c>
      <c r="N24" s="12">
        <f>M:M*0.6</f>
        <v>50.4</v>
      </c>
      <c r="O24" s="12">
        <f t="shared" si="0"/>
        <v>75.2</v>
      </c>
      <c r="P24" s="13">
        <v>1</v>
      </c>
      <c r="Q24" s="16"/>
    </row>
    <row r="25" s="1" customFormat="1" ht="30" customHeight="1" spans="1:17">
      <c r="A25" s="6">
        <v>23</v>
      </c>
      <c r="B25" s="9">
        <v>102</v>
      </c>
      <c r="C25" s="9" t="s">
        <v>123</v>
      </c>
      <c r="D25" s="9" t="s">
        <v>19</v>
      </c>
      <c r="E25" s="9" t="s">
        <v>20</v>
      </c>
      <c r="F25" s="11">
        <v>201811240309</v>
      </c>
      <c r="G25" s="9" t="s">
        <v>124</v>
      </c>
      <c r="H25" s="9" t="s">
        <v>118</v>
      </c>
      <c r="I25" s="9" t="s">
        <v>125</v>
      </c>
      <c r="J25" s="9" t="s">
        <v>126</v>
      </c>
      <c r="K25" s="9" t="s">
        <v>127</v>
      </c>
      <c r="L25" s="12">
        <f>K:K*0.4</f>
        <v>24.4</v>
      </c>
      <c r="M25" s="9" t="s">
        <v>128</v>
      </c>
      <c r="N25" s="12">
        <f>M:M*0.6</f>
        <v>49.38</v>
      </c>
      <c r="O25" s="12">
        <f t="shared" si="0"/>
        <v>73.78</v>
      </c>
      <c r="P25" s="13">
        <v>2</v>
      </c>
      <c r="Q25" s="16"/>
    </row>
    <row r="26" s="1" customFormat="1" ht="30" customHeight="1" spans="1:17">
      <c r="A26" s="6">
        <v>24</v>
      </c>
      <c r="B26" s="7" t="s">
        <v>115</v>
      </c>
      <c r="C26" s="7" t="s">
        <v>129</v>
      </c>
      <c r="D26" s="7" t="s">
        <v>38</v>
      </c>
      <c r="E26" s="7" t="s">
        <v>20</v>
      </c>
      <c r="F26" s="11">
        <v>201811240315</v>
      </c>
      <c r="G26" s="7" t="s">
        <v>130</v>
      </c>
      <c r="H26" s="7" t="s">
        <v>118</v>
      </c>
      <c r="I26" s="7" t="s">
        <v>131</v>
      </c>
      <c r="J26" s="7" t="s">
        <v>132</v>
      </c>
      <c r="K26" s="7" t="s">
        <v>121</v>
      </c>
      <c r="L26" s="12">
        <f>K:K*0.4</f>
        <v>24.8</v>
      </c>
      <c r="M26" s="15" t="s">
        <v>133</v>
      </c>
      <c r="N26" s="12">
        <f>M:M*0.6</f>
        <v>47.94</v>
      </c>
      <c r="O26" s="12">
        <f t="shared" si="0"/>
        <v>72.74</v>
      </c>
      <c r="P26" s="13">
        <v>3</v>
      </c>
      <c r="Q26" s="16"/>
    </row>
    <row r="27" s="1" customFormat="1" ht="30" customHeight="1" spans="1:17">
      <c r="A27" s="6">
        <v>25</v>
      </c>
      <c r="B27" s="9">
        <v>102</v>
      </c>
      <c r="C27" s="9" t="s">
        <v>134</v>
      </c>
      <c r="D27" s="9" t="s">
        <v>19</v>
      </c>
      <c r="E27" s="9" t="s">
        <v>39</v>
      </c>
      <c r="F27" s="11">
        <v>201811240312</v>
      </c>
      <c r="G27" s="9" t="s">
        <v>135</v>
      </c>
      <c r="H27" s="9" t="s">
        <v>118</v>
      </c>
      <c r="I27" s="9" t="s">
        <v>136</v>
      </c>
      <c r="J27" s="9" t="s">
        <v>137</v>
      </c>
      <c r="K27" s="9" t="s">
        <v>64</v>
      </c>
      <c r="L27" s="12">
        <f>K:K*0.4</f>
        <v>21.6</v>
      </c>
      <c r="M27" s="9" t="s">
        <v>138</v>
      </c>
      <c r="N27" s="12">
        <f>M:M*0.6</f>
        <v>42.24</v>
      </c>
      <c r="O27" s="12">
        <f t="shared" si="0"/>
        <v>63.84</v>
      </c>
      <c r="P27" s="13">
        <v>4</v>
      </c>
      <c r="Q27" s="16"/>
    </row>
    <row r="28" s="1" customFormat="1" ht="30" customHeight="1" spans="1:17">
      <c r="A28" s="6">
        <v>26</v>
      </c>
      <c r="B28" s="9">
        <v>102</v>
      </c>
      <c r="C28" s="9" t="s">
        <v>139</v>
      </c>
      <c r="D28" s="9" t="s">
        <v>38</v>
      </c>
      <c r="E28" s="9" t="s">
        <v>20</v>
      </c>
      <c r="F28" s="11">
        <v>201811240218</v>
      </c>
      <c r="G28" s="9" t="s">
        <v>140</v>
      </c>
      <c r="H28" s="9" t="s">
        <v>118</v>
      </c>
      <c r="I28" s="9" t="s">
        <v>141</v>
      </c>
      <c r="J28" s="9" t="s">
        <v>142</v>
      </c>
      <c r="K28" s="9" t="s">
        <v>143</v>
      </c>
      <c r="L28" s="12">
        <f>K:K*0.4</f>
        <v>19.2</v>
      </c>
      <c r="M28" s="9" t="s">
        <v>70</v>
      </c>
      <c r="N28" s="12">
        <f>M:M*0.6</f>
        <v>43.8</v>
      </c>
      <c r="O28" s="12">
        <f t="shared" si="0"/>
        <v>63</v>
      </c>
      <c r="P28" s="13">
        <v>5</v>
      </c>
      <c r="Q28" s="16"/>
    </row>
    <row r="29" s="1" customFormat="1" ht="30" customHeight="1" spans="1:17">
      <c r="A29" s="6">
        <v>27</v>
      </c>
      <c r="B29" s="7" t="s">
        <v>115</v>
      </c>
      <c r="C29" s="7" t="s">
        <v>144</v>
      </c>
      <c r="D29" s="7" t="s">
        <v>38</v>
      </c>
      <c r="E29" s="7" t="s">
        <v>20</v>
      </c>
      <c r="F29" s="11">
        <v>201811240313</v>
      </c>
      <c r="G29" s="7" t="s">
        <v>145</v>
      </c>
      <c r="H29" s="7" t="s">
        <v>118</v>
      </c>
      <c r="I29" s="7" t="s">
        <v>146</v>
      </c>
      <c r="J29" s="7" t="s">
        <v>147</v>
      </c>
      <c r="K29" s="7" t="s">
        <v>143</v>
      </c>
      <c r="L29" s="12">
        <f>K:K*0.4</f>
        <v>19.2</v>
      </c>
      <c r="M29" s="7" t="s">
        <v>65</v>
      </c>
      <c r="N29" s="12">
        <f>M:M*0.6</f>
        <v>43.56</v>
      </c>
      <c r="O29" s="12">
        <f t="shared" si="0"/>
        <v>62.76</v>
      </c>
      <c r="P29" s="13">
        <v>6</v>
      </c>
      <c r="Q29" s="16"/>
    </row>
    <row r="30" s="1" customFormat="1" ht="30" customHeight="1" spans="1:17">
      <c r="A30" s="6">
        <v>28</v>
      </c>
      <c r="B30" s="9">
        <v>102</v>
      </c>
      <c r="C30" s="9" t="s">
        <v>148</v>
      </c>
      <c r="D30" s="9" t="s">
        <v>38</v>
      </c>
      <c r="E30" s="9" t="s">
        <v>20</v>
      </c>
      <c r="F30" s="11">
        <v>201811240214</v>
      </c>
      <c r="G30" s="9" t="s">
        <v>149</v>
      </c>
      <c r="H30" s="9" t="s">
        <v>118</v>
      </c>
      <c r="I30" s="9" t="s">
        <v>150</v>
      </c>
      <c r="J30" s="9" t="s">
        <v>151</v>
      </c>
      <c r="K30" s="9" t="s">
        <v>152</v>
      </c>
      <c r="L30" s="12">
        <f>K:K*0.4</f>
        <v>18.8</v>
      </c>
      <c r="M30" s="9" t="s">
        <v>153</v>
      </c>
      <c r="N30" s="12">
        <f>M:M*0.6</f>
        <v>42.36</v>
      </c>
      <c r="O30" s="12">
        <f t="shared" si="0"/>
        <v>61.16</v>
      </c>
      <c r="P30" s="13">
        <v>7</v>
      </c>
      <c r="Q30" s="16"/>
    </row>
    <row r="31" s="1" customFormat="1" ht="30" customHeight="1" spans="1:17">
      <c r="A31" s="6">
        <v>29</v>
      </c>
      <c r="B31" s="9">
        <v>102</v>
      </c>
      <c r="C31" s="9" t="s">
        <v>154</v>
      </c>
      <c r="D31" s="9" t="s">
        <v>38</v>
      </c>
      <c r="E31" s="9" t="s">
        <v>39</v>
      </c>
      <c r="F31" s="11">
        <v>201811240310</v>
      </c>
      <c r="G31" s="9" t="s">
        <v>155</v>
      </c>
      <c r="H31" s="9" t="s">
        <v>118</v>
      </c>
      <c r="I31" s="9" t="s">
        <v>156</v>
      </c>
      <c r="J31" s="9" t="s">
        <v>157</v>
      </c>
      <c r="K31" s="9" t="s">
        <v>158</v>
      </c>
      <c r="L31" s="12">
        <f>K:K*0.4</f>
        <v>19.6</v>
      </c>
      <c r="M31" s="9" t="s">
        <v>159</v>
      </c>
      <c r="N31" s="12">
        <f>M:M*0.6</f>
        <v>40.68</v>
      </c>
      <c r="O31" s="12">
        <f t="shared" si="0"/>
        <v>60.28</v>
      </c>
      <c r="P31" s="13">
        <v>8</v>
      </c>
      <c r="Q31" s="16"/>
    </row>
    <row r="32" s="1" customFormat="1" ht="30" customHeight="1" spans="1:17">
      <c r="A32" s="6">
        <v>30</v>
      </c>
      <c r="B32" s="9">
        <v>102</v>
      </c>
      <c r="C32" s="9" t="s">
        <v>160</v>
      </c>
      <c r="D32" s="9" t="s">
        <v>38</v>
      </c>
      <c r="E32" s="9" t="s">
        <v>39</v>
      </c>
      <c r="F32" s="11">
        <v>201811240311</v>
      </c>
      <c r="G32" s="9" t="s">
        <v>161</v>
      </c>
      <c r="H32" s="9" t="s">
        <v>118</v>
      </c>
      <c r="I32" s="9" t="s">
        <v>68</v>
      </c>
      <c r="J32" s="9" t="s">
        <v>162</v>
      </c>
      <c r="K32" s="9" t="s">
        <v>152</v>
      </c>
      <c r="L32" s="12">
        <f>K:K*0.4</f>
        <v>18.8</v>
      </c>
      <c r="M32" s="9" t="s">
        <v>163</v>
      </c>
      <c r="N32" s="12">
        <f>M:M*0.6</f>
        <v>36.9</v>
      </c>
      <c r="O32" s="12">
        <f t="shared" si="0"/>
        <v>55.7</v>
      </c>
      <c r="P32" s="13">
        <v>9</v>
      </c>
      <c r="Q32" s="16"/>
    </row>
    <row r="33" s="1" customFormat="1" spans="16:16">
      <c r="P33" s="2"/>
    </row>
    <row r="34" s="1" customFormat="1" spans="16:16">
      <c r="P34" s="2"/>
    </row>
    <row r="35" s="1" customFormat="1" spans="16:16">
      <c r="P35" s="2"/>
    </row>
  </sheetData>
  <mergeCells count="1">
    <mergeCell ref="A1:P1"/>
  </mergeCells>
  <pageMargins left="0" right="0" top="0.60625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2018-12-03T01:09:46Z</dcterms:created>
  <dcterms:modified xsi:type="dcterms:W3CDTF">2018-12-03T01:29:52Z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